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oof-my.sharepoint.com/personal/stephen_salter_insigniafinancial_com_au/Documents/"/>
    </mc:Choice>
  </mc:AlternateContent>
  <xr:revisionPtr revIDLastSave="370" documentId="8_{AAB37288-FFC2-49E8-B5E1-811B7166A0E9}" xr6:coauthVersionLast="47" xr6:coauthVersionMax="47" xr10:uidLastSave="{6DCAD2EE-743C-4405-8DB6-27F8993EA356}"/>
  <bookViews>
    <workbookView xWindow="-120" yWindow="-120" windowWidth="29040" windowHeight="15840" xr2:uid="{71F7990E-2C99-431C-A5E2-132C3CB0F3F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24" i="1" l="1"/>
  <c r="AC24" i="1"/>
  <c r="AE24" i="1"/>
  <c r="Q24" i="1"/>
  <c r="P24" i="1"/>
  <c r="S24" i="1"/>
  <c r="I24" i="1"/>
  <c r="H24" i="1"/>
  <c r="G24" i="1"/>
  <c r="J24" i="1"/>
  <c r="F24" i="1"/>
  <c r="E24" i="1"/>
  <c r="R24" i="1"/>
  <c r="V24" i="1"/>
  <c r="U24" i="1"/>
  <c r="T24" i="1"/>
  <c r="W24" i="1"/>
  <c r="N24" i="1"/>
  <c r="M24" i="1"/>
  <c r="L24" i="1"/>
  <c r="AD24" i="1"/>
  <c r="Y24" i="1"/>
  <c r="X24" i="1"/>
  <c r="O24" i="1"/>
  <c r="AA4" i="1"/>
  <c r="AA24" i="1" s="1"/>
  <c r="AE4" i="1"/>
  <c r="S3" i="1"/>
  <c r="Z24" i="1"/>
  <c r="J3" i="1"/>
  <c r="K13" i="1" l="1"/>
</calcChain>
</file>

<file path=xl/sharedStrings.xml><?xml version="1.0" encoding="utf-8"?>
<sst xmlns="http://schemas.openxmlformats.org/spreadsheetml/2006/main" count="106" uniqueCount="51">
  <si>
    <t>Mildura Bets</t>
  </si>
  <si>
    <t>Date</t>
  </si>
  <si>
    <t>Price</t>
  </si>
  <si>
    <t>Result</t>
  </si>
  <si>
    <t xml:space="preserve">Fiesty Phoebe </t>
  </si>
  <si>
    <t>Horse</t>
  </si>
  <si>
    <t>Win Price</t>
  </si>
  <si>
    <t>Place Price</t>
  </si>
  <si>
    <t>Classic Reactor</t>
  </si>
  <si>
    <t>ROI</t>
  </si>
  <si>
    <t>Place Units</t>
  </si>
  <si>
    <t>WIN Units</t>
  </si>
  <si>
    <t>Unit ROI</t>
  </si>
  <si>
    <t>Avg WIN Units Bet</t>
  </si>
  <si>
    <t>Avg PLACE Units Bet</t>
  </si>
  <si>
    <t>Best Bets</t>
  </si>
  <si>
    <t>Value</t>
  </si>
  <si>
    <t>Roughy</t>
  </si>
  <si>
    <t>BB Units</t>
  </si>
  <si>
    <t>Roughy Win</t>
  </si>
  <si>
    <t>Roughy Place</t>
  </si>
  <si>
    <t>Value Returned</t>
  </si>
  <si>
    <t>Units Returned</t>
  </si>
  <si>
    <t>Returned</t>
  </si>
  <si>
    <t>Bet Type</t>
  </si>
  <si>
    <t>Avg Return</t>
  </si>
  <si>
    <t>Avg Price</t>
  </si>
  <si>
    <t>Roughy WIN Bets</t>
  </si>
  <si>
    <t>Roughy Place Bets</t>
  </si>
  <si>
    <t>Avg Units Bet</t>
  </si>
  <si>
    <t>Four Starzzz Ruby</t>
  </si>
  <si>
    <t>Best</t>
  </si>
  <si>
    <t>Martha Lavinia</t>
  </si>
  <si>
    <t>Jordie Dee</t>
  </si>
  <si>
    <t>Impetuoso</t>
  </si>
  <si>
    <t>Cemetery Bay</t>
  </si>
  <si>
    <t>Too Many Days</t>
  </si>
  <si>
    <t>Lets Go Exclusive</t>
  </si>
  <si>
    <t>Dontshowyouraces</t>
  </si>
  <si>
    <t>Tarifia Girl</t>
  </si>
  <si>
    <t>Colerne</t>
  </si>
  <si>
    <t>Half Moon Beach</t>
  </si>
  <si>
    <t>Value WIN Bet</t>
  </si>
  <si>
    <t>Value WIN Bets</t>
  </si>
  <si>
    <t>Value PLACE Bets</t>
  </si>
  <si>
    <t>Value PLACE Bet</t>
  </si>
  <si>
    <t>Shadow Terror</t>
  </si>
  <si>
    <t>Gotonebettor</t>
  </si>
  <si>
    <t>Yering Soho</t>
  </si>
  <si>
    <t>Avg WIN Price</t>
  </si>
  <si>
    <t>Avg PLACE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</si>
</sst>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;[Red]\-&quot;$&quot;#,##0.00"/>
    <numFmt numFmtId="164" formatCode="#,##0.00_ ;[Red]\-#,##0.00\ "/>
    <numFmt numFmtId="165" formatCode="#,##0_ ;[Red]\-#,##0\ "/>
    <numFmt numFmtId="166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8" fontId="0" fillId="0" borderId="2" xfId="0" applyNumberFormat="1" applyBorder="1"/>
    <xf numFmtId="8" fontId="0" fillId="0" borderId="3" xfId="0" applyNumberFormat="1" applyBorder="1"/>
    <xf numFmtId="165" fontId="0" fillId="0" borderId="3" xfId="0" applyNumberFormat="1" applyBorder="1"/>
    <xf numFmtId="0" fontId="0" fillId="4" borderId="1" xfId="0" applyFill="1" applyBorder="1" applyAlignment="1">
      <alignment horizontal="center"/>
    </xf>
    <xf numFmtId="164" fontId="0" fillId="5" borderId="1" xfId="0" applyNumberFormat="1" applyFill="1" applyBorder="1"/>
    <xf numFmtId="0" fontId="0" fillId="3" borderId="3" xfId="0" applyFill="1" applyBorder="1" applyAlignment="1"/>
    <xf numFmtId="0" fontId="0" fillId="3" borderId="1" xfId="0" applyFill="1" applyBorder="1" applyAlignment="1"/>
    <xf numFmtId="165" fontId="0" fillId="0" borderId="1" xfId="0" applyNumberForma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164" fontId="0" fillId="0" borderId="3" xfId="0" applyNumberFormat="1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2" borderId="5" xfId="0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0" fillId="8" borderId="7" xfId="0" applyFill="1" applyBorder="1" applyAlignment="1">
      <alignment horizontal="center"/>
    </xf>
    <xf numFmtId="2" fontId="0" fillId="0" borderId="11" xfId="0" applyNumberFormat="1" applyBorder="1"/>
    <xf numFmtId="2" fontId="0" fillId="0" borderId="12" xfId="0" applyNumberFormat="1" applyBorder="1"/>
    <xf numFmtId="2" fontId="0" fillId="0" borderId="10" xfId="0" applyNumberFormat="1" applyBorder="1"/>
    <xf numFmtId="14" fontId="0" fillId="0" borderId="8" xfId="0" applyNumberFormat="1" applyBorder="1"/>
    <xf numFmtId="164" fontId="0" fillId="0" borderId="9" xfId="0" applyNumberForma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166" fontId="0" fillId="0" borderId="4" xfId="0" applyNumberFormat="1" applyBorder="1"/>
    <xf numFmtId="164" fontId="0" fillId="0" borderId="0" xfId="0" applyNumberFormat="1"/>
    <xf numFmtId="0" fontId="0" fillId="9" borderId="2" xfId="0" applyFill="1" applyBorder="1" applyAlignment="1">
      <alignment horizontal="center"/>
    </xf>
    <xf numFmtId="0" fontId="0" fillId="9" borderId="16" xfId="0" applyFill="1" applyBorder="1" applyAlignment="1">
      <alignment horizontal="center"/>
    </xf>
    <xf numFmtId="0" fontId="0" fillId="9" borderId="3" xfId="0" applyFill="1" applyBorder="1" applyAlignment="1">
      <alignment horizontal="center"/>
    </xf>
    <xf numFmtId="0" fontId="0" fillId="2" borderId="3" xfId="0" applyFill="1" applyBorder="1" applyAlignment="1"/>
    <xf numFmtId="0" fontId="0" fillId="2" borderId="1" xfId="0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BD0234-CEB5-4E63-9C2A-78394A63D0C3}">
  <dimension ref="A1:AE24"/>
  <sheetViews>
    <sheetView tabSelected="1" workbookViewId="0">
      <selection activeCell="G29" sqref="G29"/>
    </sheetView>
  </sheetViews>
  <sheetFormatPr defaultRowHeight="15" x14ac:dyDescent="0.25"/>
  <cols>
    <col min="1" max="1" width="2.85546875" bestFit="1" customWidth="1"/>
    <col min="2" max="2" width="11.42578125" bestFit="1" customWidth="1"/>
    <col min="3" max="3" width="15.5703125" bestFit="1" customWidth="1"/>
    <col min="4" max="4" width="8.7109375" bestFit="1" customWidth="1"/>
    <col min="5" max="5" width="13.5703125" bestFit="1" customWidth="1"/>
    <col min="6" max="6" width="15.140625" bestFit="1" customWidth="1"/>
    <col min="7" max="7" width="17.28515625" bestFit="1" customWidth="1"/>
    <col min="8" max="8" width="18.85546875" bestFit="1" customWidth="1"/>
    <col min="9" max="9" width="13.42578125" bestFit="1" customWidth="1"/>
    <col min="10" max="10" width="7.7109375" bestFit="1" customWidth="1"/>
    <col min="12" max="12" width="9.140625" bestFit="1" customWidth="1"/>
    <col min="13" max="13" width="12.7109375" bestFit="1" customWidth="1"/>
    <col min="14" max="14" width="10.7109375" bestFit="1" customWidth="1"/>
    <col min="15" max="15" width="5.28515625" bestFit="1" customWidth="1"/>
    <col min="16" max="16" width="9.140625" bestFit="1" customWidth="1"/>
    <col min="17" max="17" width="14" bestFit="1" customWidth="1"/>
    <col min="18" max="18" width="15" bestFit="1" customWidth="1"/>
    <col min="19" max="19" width="5" bestFit="1" customWidth="1"/>
    <col min="20" max="20" width="9.140625" bestFit="1" customWidth="1"/>
    <col min="21" max="21" width="15.5703125" bestFit="1" customWidth="1"/>
    <col min="22" max="22" width="10.7109375" bestFit="1" customWidth="1"/>
    <col min="23" max="23" width="4.5703125" bestFit="1" customWidth="1"/>
    <col min="24" max="24" width="9.140625" bestFit="1" customWidth="1"/>
    <col min="25" max="25" width="12.7109375" bestFit="1" customWidth="1"/>
    <col min="26" max="26" width="10.7109375" bestFit="1" customWidth="1"/>
    <col min="27" max="27" width="5.28515625" bestFit="1" customWidth="1"/>
    <col min="28" max="28" width="9.140625" bestFit="1" customWidth="1"/>
    <col min="29" max="29" width="12.7109375" bestFit="1" customWidth="1"/>
    <col min="30" max="30" width="10.7109375" bestFit="1" customWidth="1"/>
    <col min="31" max="31" width="5.28515625" bestFit="1" customWidth="1"/>
  </cols>
  <sheetData>
    <row r="1" spans="1:31" ht="15.75" thickBot="1" x14ac:dyDescent="0.3">
      <c r="B1" t="s">
        <v>0</v>
      </c>
    </row>
    <row r="2" spans="1:31" x14ac:dyDescent="0.25">
      <c r="B2" s="31" t="s">
        <v>1</v>
      </c>
      <c r="C2" s="32" t="s">
        <v>5</v>
      </c>
      <c r="D2" s="32" t="s">
        <v>24</v>
      </c>
      <c r="E2" s="32" t="s">
        <v>6</v>
      </c>
      <c r="F2" s="32" t="s">
        <v>7</v>
      </c>
      <c r="G2" s="32" t="s">
        <v>11</v>
      </c>
      <c r="H2" s="32" t="s">
        <v>10</v>
      </c>
      <c r="I2" s="32" t="s">
        <v>22</v>
      </c>
      <c r="J2" s="33" t="s">
        <v>3</v>
      </c>
      <c r="L2" s="10" t="s">
        <v>2</v>
      </c>
      <c r="M2" s="11" t="s">
        <v>18</v>
      </c>
      <c r="N2" s="11" t="s">
        <v>23</v>
      </c>
      <c r="O2" s="12" t="s">
        <v>9</v>
      </c>
      <c r="P2" s="10" t="s">
        <v>2</v>
      </c>
      <c r="Q2" s="11" t="s">
        <v>42</v>
      </c>
      <c r="R2" s="11" t="s">
        <v>21</v>
      </c>
      <c r="S2" s="12" t="s">
        <v>9</v>
      </c>
      <c r="T2" s="10" t="s">
        <v>2</v>
      </c>
      <c r="U2" s="11" t="s">
        <v>45</v>
      </c>
      <c r="V2" s="11" t="s">
        <v>23</v>
      </c>
      <c r="W2" s="12" t="s">
        <v>9</v>
      </c>
      <c r="X2" s="10" t="s">
        <v>2</v>
      </c>
      <c r="Y2" s="11" t="s">
        <v>19</v>
      </c>
      <c r="Z2" s="11" t="s">
        <v>23</v>
      </c>
      <c r="AA2" s="12" t="s">
        <v>9</v>
      </c>
      <c r="AB2" s="10" t="s">
        <v>2</v>
      </c>
      <c r="AC2" s="19" t="s">
        <v>20</v>
      </c>
      <c r="AD2" s="11" t="s">
        <v>23</v>
      </c>
      <c r="AE2" s="12" t="s">
        <v>9</v>
      </c>
    </row>
    <row r="3" spans="1:31" x14ac:dyDescent="0.25">
      <c r="A3">
        <v>1</v>
      </c>
      <c r="B3" s="29">
        <v>44880</v>
      </c>
      <c r="C3" s="9" t="s">
        <v>4</v>
      </c>
      <c r="D3" s="9" t="s">
        <v>16</v>
      </c>
      <c r="E3" s="34">
        <v>6.5</v>
      </c>
      <c r="F3" s="34"/>
      <c r="G3" s="9">
        <v>5</v>
      </c>
      <c r="H3" s="9"/>
      <c r="I3" s="9">
        <v>32.5</v>
      </c>
      <c r="J3" s="30">
        <f>5*6.5-5</f>
        <v>27.5</v>
      </c>
      <c r="L3" s="13"/>
      <c r="M3" s="9"/>
      <c r="N3" s="9"/>
      <c r="O3" s="14"/>
      <c r="P3" s="13">
        <v>6.5</v>
      </c>
      <c r="Q3" s="9">
        <v>5</v>
      </c>
      <c r="R3" s="9">
        <v>32.5</v>
      </c>
      <c r="S3" s="14">
        <f>R3-Q3</f>
        <v>27.5</v>
      </c>
      <c r="T3" s="13"/>
      <c r="U3" s="9"/>
      <c r="V3" s="9"/>
      <c r="W3" s="14"/>
      <c r="X3" s="13"/>
      <c r="Y3" s="9"/>
      <c r="Z3" s="9"/>
      <c r="AA3" s="14"/>
      <c r="AB3" s="13"/>
      <c r="AC3" s="20"/>
      <c r="AD3" s="9"/>
      <c r="AE3" s="14"/>
    </row>
    <row r="4" spans="1:31" x14ac:dyDescent="0.25">
      <c r="A4">
        <v>2</v>
      </c>
      <c r="B4" s="29">
        <v>44880</v>
      </c>
      <c r="C4" s="9" t="s">
        <v>8</v>
      </c>
      <c r="D4" s="9" t="s">
        <v>17</v>
      </c>
      <c r="E4" s="34">
        <v>15</v>
      </c>
      <c r="F4" s="34">
        <v>4.2</v>
      </c>
      <c r="G4" s="9">
        <v>1</v>
      </c>
      <c r="H4" s="9">
        <v>9</v>
      </c>
      <c r="I4" s="9">
        <v>0</v>
      </c>
      <c r="J4" s="14">
        <v>-10</v>
      </c>
      <c r="L4" s="13"/>
      <c r="M4" s="9"/>
      <c r="N4" s="9"/>
      <c r="O4" s="14"/>
      <c r="P4" s="13"/>
      <c r="Q4" s="9"/>
      <c r="R4" s="9"/>
      <c r="S4" s="14"/>
      <c r="T4" s="13"/>
      <c r="U4" s="9"/>
      <c r="V4" s="9"/>
      <c r="W4" s="14"/>
      <c r="X4" s="13">
        <v>15</v>
      </c>
      <c r="Y4" s="9">
        <v>1</v>
      </c>
      <c r="Z4" s="9">
        <v>0</v>
      </c>
      <c r="AA4" s="14">
        <f>Z4-Y4</f>
        <v>-1</v>
      </c>
      <c r="AB4" s="13">
        <v>4.2</v>
      </c>
      <c r="AC4" s="20">
        <v>9</v>
      </c>
      <c r="AD4" s="9">
        <v>0</v>
      </c>
      <c r="AE4" s="14">
        <f>AD4-AC4</f>
        <v>-9</v>
      </c>
    </row>
    <row r="5" spans="1:31" x14ac:dyDescent="0.25">
      <c r="A5">
        <v>3</v>
      </c>
      <c r="B5" s="29">
        <v>44886</v>
      </c>
      <c r="C5" s="9" t="s">
        <v>30</v>
      </c>
      <c r="D5" s="9" t="s">
        <v>31</v>
      </c>
      <c r="E5" s="34">
        <v>4.4000000000000004</v>
      </c>
      <c r="F5" s="34"/>
      <c r="G5" s="9">
        <v>5</v>
      </c>
      <c r="H5" s="9"/>
      <c r="I5" s="9">
        <v>0</v>
      </c>
      <c r="J5" s="14">
        <v>-5</v>
      </c>
      <c r="L5" s="13">
        <v>4.4000000000000004</v>
      </c>
      <c r="M5" s="9">
        <v>5</v>
      </c>
      <c r="N5" s="9">
        <v>0</v>
      </c>
      <c r="O5" s="14">
        <v>-5</v>
      </c>
      <c r="P5" s="13"/>
      <c r="Q5" s="9"/>
      <c r="R5" s="9"/>
      <c r="S5" s="14"/>
      <c r="T5" s="13"/>
      <c r="U5" s="9"/>
      <c r="V5" s="9"/>
      <c r="W5" s="14"/>
      <c r="X5" s="13"/>
      <c r="Y5" s="9"/>
      <c r="Z5" s="9"/>
      <c r="AA5" s="14"/>
      <c r="AB5" s="13"/>
      <c r="AC5" s="20"/>
      <c r="AD5" s="9"/>
      <c r="AE5" s="14"/>
    </row>
    <row r="6" spans="1:31" x14ac:dyDescent="0.25">
      <c r="A6">
        <v>4</v>
      </c>
      <c r="B6" s="29">
        <v>44886</v>
      </c>
      <c r="C6" s="9" t="s">
        <v>32</v>
      </c>
      <c r="D6" s="9" t="s">
        <v>31</v>
      </c>
      <c r="E6" s="34">
        <v>2.9</v>
      </c>
      <c r="F6" s="34"/>
      <c r="G6" s="9">
        <v>5</v>
      </c>
      <c r="H6" s="9"/>
      <c r="I6" s="9">
        <v>0</v>
      </c>
      <c r="J6" s="14">
        <v>-5</v>
      </c>
      <c r="L6" s="13">
        <v>2.9</v>
      </c>
      <c r="M6" s="9">
        <v>5</v>
      </c>
      <c r="N6" s="9">
        <v>0</v>
      </c>
      <c r="O6" s="14">
        <v>-5</v>
      </c>
      <c r="P6" s="13"/>
      <c r="Q6" s="9"/>
      <c r="R6" s="9"/>
      <c r="S6" s="14"/>
      <c r="T6" s="13"/>
      <c r="U6" s="9"/>
      <c r="V6" s="9"/>
      <c r="W6" s="14"/>
      <c r="X6" s="13"/>
      <c r="Y6" s="9"/>
      <c r="Z6" s="9"/>
      <c r="AA6" s="14"/>
      <c r="AB6" s="13"/>
      <c r="AC6" s="20"/>
      <c r="AD6" s="9"/>
      <c r="AE6" s="14"/>
    </row>
    <row r="7" spans="1:31" x14ac:dyDescent="0.25">
      <c r="A7">
        <v>5</v>
      </c>
      <c r="B7" s="29">
        <v>44886</v>
      </c>
      <c r="C7" s="9" t="s">
        <v>33</v>
      </c>
      <c r="D7" s="9" t="s">
        <v>16</v>
      </c>
      <c r="E7" s="34">
        <v>9.5</v>
      </c>
      <c r="F7" s="34">
        <v>2.5</v>
      </c>
      <c r="G7" s="9">
        <v>1</v>
      </c>
      <c r="H7" s="9">
        <v>4</v>
      </c>
      <c r="I7" s="9">
        <v>0</v>
      </c>
      <c r="J7" s="14">
        <v>-5</v>
      </c>
      <c r="L7" s="13"/>
      <c r="M7" s="9"/>
      <c r="N7" s="9"/>
      <c r="O7" s="14"/>
      <c r="P7" s="13">
        <v>9.5</v>
      </c>
      <c r="Q7" s="9">
        <v>5</v>
      </c>
      <c r="R7" s="9">
        <v>0</v>
      </c>
      <c r="S7" s="14">
        <v>-5</v>
      </c>
      <c r="T7" s="13"/>
      <c r="U7" s="9"/>
      <c r="V7" s="9"/>
      <c r="W7" s="14"/>
      <c r="X7" s="13"/>
      <c r="Y7" s="9"/>
      <c r="Z7" s="9"/>
      <c r="AA7" s="14"/>
      <c r="AB7" s="13"/>
      <c r="AC7" s="20"/>
      <c r="AD7" s="9"/>
      <c r="AE7" s="14"/>
    </row>
    <row r="8" spans="1:31" x14ac:dyDescent="0.25">
      <c r="A8">
        <v>6</v>
      </c>
      <c r="B8" s="29">
        <v>44886</v>
      </c>
      <c r="C8" s="9" t="s">
        <v>34</v>
      </c>
      <c r="D8" s="9" t="s">
        <v>17</v>
      </c>
      <c r="E8" s="34">
        <v>14</v>
      </c>
      <c r="F8" s="34">
        <v>3</v>
      </c>
      <c r="G8" s="9">
        <v>1</v>
      </c>
      <c r="H8" s="9">
        <v>4</v>
      </c>
      <c r="I8" s="9">
        <v>12</v>
      </c>
      <c r="J8" s="14">
        <v>7</v>
      </c>
      <c r="L8" s="13"/>
      <c r="M8" s="9"/>
      <c r="N8" s="9"/>
      <c r="O8" s="14"/>
      <c r="P8" s="13"/>
      <c r="Q8" s="9"/>
      <c r="R8" s="9"/>
      <c r="S8" s="14"/>
      <c r="T8" s="13"/>
      <c r="U8" s="9"/>
      <c r="V8" s="9"/>
      <c r="W8" s="14"/>
      <c r="X8" s="13">
        <v>12</v>
      </c>
      <c r="Y8" s="9">
        <v>1</v>
      </c>
      <c r="Z8" s="9">
        <v>0</v>
      </c>
      <c r="AA8" s="14">
        <v>-1</v>
      </c>
      <c r="AB8" s="13">
        <v>3</v>
      </c>
      <c r="AC8" s="20">
        <v>4</v>
      </c>
      <c r="AD8" s="9">
        <v>12</v>
      </c>
      <c r="AE8" s="14">
        <v>8</v>
      </c>
    </row>
    <row r="9" spans="1:31" x14ac:dyDescent="0.25">
      <c r="A9">
        <v>7</v>
      </c>
      <c r="B9" s="29">
        <v>44886</v>
      </c>
      <c r="C9" s="9" t="s">
        <v>35</v>
      </c>
      <c r="D9" s="9" t="s">
        <v>17</v>
      </c>
      <c r="E9" s="34">
        <v>10</v>
      </c>
      <c r="F9" s="34">
        <v>3.6</v>
      </c>
      <c r="G9" s="9">
        <v>1</v>
      </c>
      <c r="H9" s="9">
        <v>2</v>
      </c>
      <c r="I9" s="9">
        <v>6.2</v>
      </c>
      <c r="J9" s="14">
        <v>3.2</v>
      </c>
      <c r="L9" s="13"/>
      <c r="M9" s="9"/>
      <c r="N9" s="9"/>
      <c r="O9" s="14"/>
      <c r="P9" s="13"/>
      <c r="Q9" s="9"/>
      <c r="R9" s="9"/>
      <c r="S9" s="14"/>
      <c r="T9" s="13"/>
      <c r="U9" s="9"/>
      <c r="V9" s="9"/>
      <c r="W9" s="14"/>
      <c r="X9" s="13">
        <v>10</v>
      </c>
      <c r="Y9" s="9">
        <v>1</v>
      </c>
      <c r="Z9" s="9">
        <v>0</v>
      </c>
      <c r="AA9" s="14">
        <v>-1</v>
      </c>
      <c r="AB9" s="13">
        <v>3.6</v>
      </c>
      <c r="AC9" s="20">
        <v>2</v>
      </c>
      <c r="AD9" s="9">
        <v>6.2</v>
      </c>
      <c r="AE9" s="14">
        <v>4.2</v>
      </c>
    </row>
    <row r="10" spans="1:31" x14ac:dyDescent="0.25">
      <c r="A10">
        <v>8</v>
      </c>
      <c r="B10" s="29">
        <v>44886</v>
      </c>
      <c r="C10" s="9" t="s">
        <v>36</v>
      </c>
      <c r="D10" s="9" t="s">
        <v>17</v>
      </c>
      <c r="E10" s="34">
        <v>26</v>
      </c>
      <c r="F10" s="34">
        <v>4.2</v>
      </c>
      <c r="G10" s="9">
        <v>1</v>
      </c>
      <c r="H10" s="9">
        <v>1</v>
      </c>
      <c r="I10" s="9">
        <v>0</v>
      </c>
      <c r="J10" s="14">
        <v>-2</v>
      </c>
      <c r="L10" s="13"/>
      <c r="M10" s="9"/>
      <c r="N10" s="9"/>
      <c r="O10" s="14"/>
      <c r="P10" s="13"/>
      <c r="Q10" s="9"/>
      <c r="R10" s="9"/>
      <c r="S10" s="14"/>
      <c r="T10" s="13"/>
      <c r="U10" s="9"/>
      <c r="V10" s="9"/>
      <c r="W10" s="14"/>
      <c r="X10" s="13">
        <v>26</v>
      </c>
      <c r="Y10" s="9">
        <v>1</v>
      </c>
      <c r="Z10" s="9">
        <v>0</v>
      </c>
      <c r="AA10" s="14">
        <v>-1</v>
      </c>
      <c r="AB10" s="13">
        <v>4.2</v>
      </c>
      <c r="AC10" s="20">
        <v>1</v>
      </c>
      <c r="AD10" s="9">
        <v>0</v>
      </c>
      <c r="AE10" s="14">
        <v>-1</v>
      </c>
    </row>
    <row r="11" spans="1:31" x14ac:dyDescent="0.25">
      <c r="A11">
        <v>9</v>
      </c>
      <c r="B11" s="29">
        <v>44893</v>
      </c>
      <c r="C11" s="9" t="s">
        <v>37</v>
      </c>
      <c r="D11" s="9" t="s">
        <v>17</v>
      </c>
      <c r="E11" s="34"/>
      <c r="F11" s="34">
        <v>4.2</v>
      </c>
      <c r="G11" s="9"/>
      <c r="H11" s="9">
        <v>2.5</v>
      </c>
      <c r="I11" s="9">
        <v>0</v>
      </c>
      <c r="J11" s="14">
        <v>-2.5</v>
      </c>
      <c r="L11" s="13"/>
      <c r="M11" s="9"/>
      <c r="N11" s="9"/>
      <c r="O11" s="14"/>
      <c r="P11" s="13"/>
      <c r="Q11" s="9"/>
      <c r="R11" s="9"/>
      <c r="S11" s="14"/>
      <c r="T11" s="13"/>
      <c r="U11" s="9"/>
      <c r="V11" s="9"/>
      <c r="W11" s="14"/>
      <c r="X11" s="13"/>
      <c r="Y11" s="9"/>
      <c r="Z11" s="9"/>
      <c r="AA11" s="14"/>
      <c r="AB11" s="13"/>
      <c r="AC11" s="20"/>
      <c r="AD11" s="9"/>
      <c r="AE11" s="14"/>
    </row>
    <row r="12" spans="1:31" x14ac:dyDescent="0.25">
      <c r="A12">
        <v>10</v>
      </c>
      <c r="B12" s="29">
        <v>44893</v>
      </c>
      <c r="C12" s="9" t="s">
        <v>38</v>
      </c>
      <c r="D12" s="9" t="s">
        <v>16</v>
      </c>
      <c r="E12" s="34">
        <v>3.9</v>
      </c>
      <c r="F12" s="34"/>
      <c r="G12" s="9">
        <v>4</v>
      </c>
      <c r="H12" s="9"/>
      <c r="I12" s="9">
        <v>0</v>
      </c>
      <c r="J12" s="14">
        <v>-4</v>
      </c>
      <c r="L12" s="13"/>
      <c r="M12" s="9"/>
      <c r="N12" s="9"/>
      <c r="O12" s="14"/>
      <c r="P12" s="13"/>
      <c r="Q12" s="9"/>
      <c r="R12" s="9"/>
      <c r="S12" s="14"/>
      <c r="T12" s="13"/>
      <c r="U12" s="9"/>
      <c r="V12" s="9"/>
      <c r="W12" s="14"/>
      <c r="X12" s="13"/>
      <c r="Y12" s="9"/>
      <c r="Z12" s="9"/>
      <c r="AA12" s="14"/>
      <c r="AB12" s="13"/>
      <c r="AC12" s="20"/>
      <c r="AD12" s="9"/>
      <c r="AE12" s="14"/>
    </row>
    <row r="13" spans="1:31" ht="15.75" thickBot="1" x14ac:dyDescent="0.3">
      <c r="A13">
        <v>11</v>
      </c>
      <c r="B13" s="29">
        <v>44893</v>
      </c>
      <c r="C13" s="9" t="s">
        <v>39</v>
      </c>
      <c r="D13" s="9" t="s">
        <v>31</v>
      </c>
      <c r="E13" s="34">
        <v>2.2000000000000002</v>
      </c>
      <c r="F13" s="34"/>
      <c r="G13" s="9">
        <v>10</v>
      </c>
      <c r="H13" s="9"/>
      <c r="I13" s="9">
        <v>22</v>
      </c>
      <c r="J13" s="14">
        <v>12</v>
      </c>
      <c r="K13" s="35">
        <f>SUM(J3:J13)</f>
        <v>16.2</v>
      </c>
      <c r="L13" s="13">
        <v>2.2000000000000002</v>
      </c>
      <c r="M13" s="9">
        <v>10</v>
      </c>
      <c r="N13" s="9">
        <v>22</v>
      </c>
      <c r="O13" s="14">
        <v>12</v>
      </c>
      <c r="P13" s="13">
        <v>3.9</v>
      </c>
      <c r="Q13" s="9">
        <v>4</v>
      </c>
      <c r="R13" s="9">
        <v>0</v>
      </c>
      <c r="S13" s="14">
        <v>-4</v>
      </c>
      <c r="T13" s="13"/>
      <c r="U13" s="9"/>
      <c r="V13" s="9"/>
      <c r="W13" s="14"/>
      <c r="X13" s="13"/>
      <c r="Y13" s="9"/>
      <c r="Z13" s="9"/>
      <c r="AA13" s="14"/>
      <c r="AB13" s="13">
        <v>4.2</v>
      </c>
      <c r="AC13" s="20">
        <v>2.5</v>
      </c>
      <c r="AD13" s="9">
        <v>0</v>
      </c>
      <c r="AE13" s="14">
        <v>-2.5</v>
      </c>
    </row>
    <row r="14" spans="1:31" x14ac:dyDescent="0.25">
      <c r="B14" s="31" t="s">
        <v>1</v>
      </c>
      <c r="C14" s="32" t="s">
        <v>5</v>
      </c>
      <c r="D14" s="32" t="s">
        <v>24</v>
      </c>
      <c r="E14" s="32" t="s">
        <v>6</v>
      </c>
      <c r="F14" s="32" t="s">
        <v>7</v>
      </c>
      <c r="G14" s="32" t="s">
        <v>11</v>
      </c>
      <c r="H14" s="32" t="s">
        <v>10</v>
      </c>
      <c r="I14" s="32" t="s">
        <v>22</v>
      </c>
      <c r="J14" s="33" t="s">
        <v>3</v>
      </c>
      <c r="K14" s="35"/>
      <c r="L14" s="13"/>
      <c r="M14" s="9"/>
      <c r="N14" s="9"/>
      <c r="O14" s="14"/>
      <c r="P14" s="13"/>
      <c r="Q14" s="9"/>
      <c r="R14" s="9"/>
      <c r="S14" s="14"/>
      <c r="T14" s="13"/>
      <c r="U14" s="9"/>
      <c r="V14" s="9"/>
      <c r="W14" s="14"/>
      <c r="X14" s="13"/>
      <c r="Y14" s="9"/>
      <c r="Z14" s="9"/>
      <c r="AA14" s="14"/>
      <c r="AB14" s="13"/>
      <c r="AC14" s="20"/>
      <c r="AD14" s="9"/>
      <c r="AE14" s="14"/>
    </row>
    <row r="15" spans="1:31" x14ac:dyDescent="0.25">
      <c r="A15">
        <v>12</v>
      </c>
      <c r="B15" s="29">
        <v>44900</v>
      </c>
      <c r="C15" s="9" t="s">
        <v>35</v>
      </c>
      <c r="D15" s="9" t="s">
        <v>31</v>
      </c>
      <c r="E15" s="34">
        <v>3.9</v>
      </c>
      <c r="F15" s="34"/>
      <c r="G15" s="9">
        <v>5</v>
      </c>
      <c r="H15" s="9"/>
      <c r="I15" s="9">
        <v>0</v>
      </c>
      <c r="J15" s="14">
        <v>-5</v>
      </c>
      <c r="L15" s="13">
        <v>3.9</v>
      </c>
      <c r="M15" s="9">
        <v>5</v>
      </c>
      <c r="N15" s="9">
        <v>0</v>
      </c>
      <c r="O15" s="14">
        <v>-5</v>
      </c>
      <c r="P15" s="13"/>
      <c r="Q15" s="9"/>
      <c r="R15" s="9"/>
      <c r="S15" s="14"/>
      <c r="T15" s="13"/>
      <c r="U15" s="9"/>
      <c r="V15" s="9"/>
      <c r="W15" s="14"/>
      <c r="X15" s="13"/>
      <c r="Y15" s="9"/>
      <c r="Z15" s="9"/>
      <c r="AA15" s="14"/>
      <c r="AB15" s="13"/>
      <c r="AC15" s="20"/>
      <c r="AD15" s="9"/>
      <c r="AE15" s="14"/>
    </row>
    <row r="16" spans="1:31" x14ac:dyDescent="0.25">
      <c r="A16">
        <v>13</v>
      </c>
      <c r="B16" s="29">
        <v>44900</v>
      </c>
      <c r="C16" s="9" t="s">
        <v>40</v>
      </c>
      <c r="D16" s="9" t="s">
        <v>16</v>
      </c>
      <c r="E16" s="34">
        <v>8.5</v>
      </c>
      <c r="F16" s="34">
        <v>2.2000000000000002</v>
      </c>
      <c r="G16" s="9">
        <v>1</v>
      </c>
      <c r="H16" s="9">
        <v>4</v>
      </c>
      <c r="I16" s="9">
        <v>8.8000000000000007</v>
      </c>
      <c r="J16" s="14">
        <v>3.8</v>
      </c>
      <c r="L16" s="13"/>
      <c r="M16" s="9"/>
      <c r="N16" s="9"/>
      <c r="O16" s="14"/>
      <c r="P16" s="13"/>
      <c r="Q16" s="9"/>
      <c r="R16" s="9"/>
      <c r="S16" s="14"/>
      <c r="T16" s="13">
        <v>2.2000000000000002</v>
      </c>
      <c r="U16" s="9">
        <v>4</v>
      </c>
      <c r="V16" s="9">
        <v>8.8000000000000007</v>
      </c>
      <c r="W16" s="14">
        <v>4.8</v>
      </c>
      <c r="X16" s="13"/>
      <c r="Y16" s="9"/>
      <c r="Z16" s="9"/>
      <c r="AA16" s="14"/>
      <c r="AB16" s="13"/>
      <c r="AC16" s="20"/>
      <c r="AD16" s="9"/>
      <c r="AE16" s="14"/>
    </row>
    <row r="17" spans="1:31" x14ac:dyDescent="0.25">
      <c r="A17">
        <v>14</v>
      </c>
      <c r="B17" s="29">
        <v>44900</v>
      </c>
      <c r="C17" s="9" t="s">
        <v>41</v>
      </c>
      <c r="D17" s="9" t="s">
        <v>16</v>
      </c>
      <c r="E17" s="34">
        <v>3.4</v>
      </c>
      <c r="F17" s="34"/>
      <c r="G17" s="9">
        <v>2</v>
      </c>
      <c r="H17" s="9"/>
      <c r="I17" s="9">
        <v>0</v>
      </c>
      <c r="J17" s="14">
        <v>-2</v>
      </c>
      <c r="L17" s="13"/>
      <c r="M17" s="9"/>
      <c r="N17" s="9"/>
      <c r="O17" s="14"/>
      <c r="P17" s="13">
        <v>3.4</v>
      </c>
      <c r="Q17" s="9">
        <v>2</v>
      </c>
      <c r="R17" s="9">
        <v>0</v>
      </c>
      <c r="S17" s="14">
        <v>-2</v>
      </c>
      <c r="T17" s="13"/>
      <c r="U17" s="9"/>
      <c r="V17" s="9"/>
      <c r="W17" s="14"/>
      <c r="X17" s="13"/>
      <c r="Y17" s="9"/>
      <c r="Z17" s="9"/>
      <c r="AA17" s="14"/>
      <c r="AB17" s="13"/>
      <c r="AC17" s="20"/>
      <c r="AD17" s="9"/>
      <c r="AE17" s="14"/>
    </row>
    <row r="18" spans="1:31" ht="15.75" thickBot="1" x14ac:dyDescent="0.3">
      <c r="A18">
        <v>15</v>
      </c>
      <c r="B18" s="29">
        <v>44900</v>
      </c>
      <c r="C18" s="9" t="s">
        <v>8</v>
      </c>
      <c r="D18" s="9" t="s">
        <v>16</v>
      </c>
      <c r="E18" s="34">
        <v>4</v>
      </c>
      <c r="F18" s="34"/>
      <c r="G18" s="9">
        <v>3</v>
      </c>
      <c r="H18" s="9"/>
      <c r="I18" s="9">
        <v>0</v>
      </c>
      <c r="J18" s="14">
        <v>-3</v>
      </c>
      <c r="L18" s="15"/>
      <c r="M18" s="16"/>
      <c r="N18" s="16"/>
      <c r="O18" s="17"/>
      <c r="P18" s="15">
        <v>4</v>
      </c>
      <c r="Q18" s="16">
        <v>3</v>
      </c>
      <c r="R18" s="16">
        <v>0</v>
      </c>
      <c r="S18" s="17">
        <v>-3</v>
      </c>
      <c r="T18" s="15"/>
      <c r="U18" s="16"/>
      <c r="V18" s="16"/>
      <c r="W18" s="17"/>
      <c r="X18" s="15"/>
      <c r="Y18" s="16"/>
      <c r="Z18" s="16"/>
      <c r="AA18" s="17"/>
      <c r="AB18" s="15"/>
      <c r="AC18" s="21"/>
      <c r="AD18" s="16"/>
      <c r="AE18" s="17"/>
    </row>
    <row r="19" spans="1:31" x14ac:dyDescent="0.25">
      <c r="A19">
        <v>16</v>
      </c>
      <c r="B19" s="29">
        <v>44908</v>
      </c>
      <c r="C19" s="9" t="s">
        <v>46</v>
      </c>
      <c r="D19" s="9" t="s">
        <v>16</v>
      </c>
      <c r="E19" s="34">
        <v>5</v>
      </c>
      <c r="F19" s="34"/>
      <c r="G19" s="9">
        <v>3</v>
      </c>
      <c r="H19" s="9"/>
      <c r="I19" s="9"/>
      <c r="J19" s="14">
        <v>-3</v>
      </c>
      <c r="L19" s="10"/>
      <c r="M19" s="11"/>
      <c r="N19" s="11"/>
      <c r="O19" s="12"/>
      <c r="P19" s="19">
        <v>5</v>
      </c>
      <c r="Q19" s="11">
        <v>3</v>
      </c>
      <c r="R19" s="11"/>
      <c r="S19" s="12">
        <v>-3</v>
      </c>
      <c r="T19" s="11"/>
      <c r="U19" s="11"/>
      <c r="V19" s="11"/>
      <c r="W19" s="12"/>
      <c r="X19" s="11"/>
      <c r="Y19" s="11"/>
      <c r="Z19" s="11"/>
      <c r="AA19" s="12"/>
      <c r="AB19" s="11"/>
      <c r="AC19" s="11"/>
      <c r="AD19" s="11"/>
      <c r="AE19" s="12"/>
    </row>
    <row r="20" spans="1:31" x14ac:dyDescent="0.25">
      <c r="A20">
        <v>17</v>
      </c>
      <c r="B20" s="29">
        <v>44908</v>
      </c>
      <c r="C20" s="9" t="s">
        <v>47</v>
      </c>
      <c r="D20" s="9" t="s">
        <v>16</v>
      </c>
      <c r="E20" s="34">
        <v>8.5</v>
      </c>
      <c r="F20" s="34"/>
      <c r="G20" s="9">
        <v>2</v>
      </c>
      <c r="H20" s="9"/>
      <c r="I20" s="9"/>
      <c r="J20" s="14">
        <v>-2</v>
      </c>
      <c r="L20" s="13"/>
      <c r="M20" s="9"/>
      <c r="N20" s="9"/>
      <c r="O20" s="14"/>
      <c r="P20" s="20">
        <v>8.5</v>
      </c>
      <c r="Q20" s="9">
        <v>2</v>
      </c>
      <c r="R20" s="9"/>
      <c r="S20" s="14">
        <v>-2</v>
      </c>
      <c r="T20" s="9"/>
      <c r="U20" s="9"/>
      <c r="V20" s="9"/>
      <c r="W20" s="14"/>
      <c r="X20" s="9"/>
      <c r="Y20" s="9"/>
      <c r="Z20" s="9"/>
      <c r="AA20" s="14"/>
      <c r="AB20" s="9"/>
      <c r="AC20" s="9"/>
      <c r="AD20" s="9"/>
      <c r="AE20" s="14"/>
    </row>
    <row r="21" spans="1:31" ht="15.75" thickBot="1" x14ac:dyDescent="0.3">
      <c r="A21">
        <v>18</v>
      </c>
      <c r="B21" s="29">
        <v>44908</v>
      </c>
      <c r="C21" s="9" t="s">
        <v>48</v>
      </c>
      <c r="D21" s="9" t="s">
        <v>17</v>
      </c>
      <c r="E21" s="34">
        <v>13</v>
      </c>
      <c r="F21" s="34">
        <v>4.2</v>
      </c>
      <c r="G21" s="9">
        <v>1</v>
      </c>
      <c r="H21" s="9">
        <v>2</v>
      </c>
      <c r="I21" s="9"/>
      <c r="J21" s="14">
        <v>-3</v>
      </c>
      <c r="L21" s="15"/>
      <c r="M21" s="16"/>
      <c r="N21" s="16"/>
      <c r="O21" s="17"/>
      <c r="P21" s="21"/>
      <c r="Q21" s="16"/>
      <c r="R21" s="16"/>
      <c r="S21" s="17"/>
      <c r="T21" s="16"/>
      <c r="U21" s="16"/>
      <c r="V21" s="16"/>
      <c r="W21" s="17"/>
      <c r="X21" s="16">
        <v>13</v>
      </c>
      <c r="Y21" s="16">
        <v>1</v>
      </c>
      <c r="Z21" s="16"/>
      <c r="AA21" s="17">
        <v>-1</v>
      </c>
      <c r="AB21" s="16">
        <v>4.2</v>
      </c>
      <c r="AC21" s="16">
        <v>2</v>
      </c>
      <c r="AD21" s="16"/>
      <c r="AE21" s="17">
        <v>-3</v>
      </c>
    </row>
    <row r="22" spans="1:31" ht="15.75" thickBot="1" x14ac:dyDescent="0.3">
      <c r="L22" s="36" t="s">
        <v>15</v>
      </c>
      <c r="M22" s="37"/>
      <c r="N22" s="37"/>
      <c r="O22" s="38"/>
      <c r="P22" s="36" t="s">
        <v>43</v>
      </c>
      <c r="Q22" s="37"/>
      <c r="R22" s="37"/>
      <c r="S22" s="38"/>
      <c r="T22" s="36" t="s">
        <v>44</v>
      </c>
      <c r="U22" s="37"/>
      <c r="V22" s="37"/>
      <c r="W22" s="38"/>
      <c r="X22" s="36" t="s">
        <v>27</v>
      </c>
      <c r="Y22" s="37"/>
      <c r="Z22" s="37"/>
      <c r="AA22" s="38"/>
      <c r="AB22" s="36" t="s">
        <v>28</v>
      </c>
      <c r="AC22" s="37"/>
      <c r="AD22" s="37"/>
      <c r="AE22" s="38"/>
    </row>
    <row r="23" spans="1:31" ht="15.75" thickBot="1" x14ac:dyDescent="0.3">
      <c r="E23" s="40" t="s">
        <v>49</v>
      </c>
      <c r="F23" s="39" t="s">
        <v>50</v>
      </c>
      <c r="G23" s="7" t="s">
        <v>13</v>
      </c>
      <c r="H23" s="6" t="s">
        <v>14</v>
      </c>
      <c r="I23" s="6" t="s">
        <v>25</v>
      </c>
      <c r="J23" s="4" t="s">
        <v>12</v>
      </c>
      <c r="L23" s="22" t="s">
        <v>26</v>
      </c>
      <c r="M23" s="23" t="s">
        <v>29</v>
      </c>
      <c r="N23" s="24" t="s">
        <v>25</v>
      </c>
      <c r="O23" s="25" t="s">
        <v>9</v>
      </c>
      <c r="P23" s="22" t="s">
        <v>26</v>
      </c>
      <c r="Q23" s="23" t="s">
        <v>29</v>
      </c>
      <c r="R23" s="24" t="s">
        <v>25</v>
      </c>
      <c r="S23" s="25" t="s">
        <v>9</v>
      </c>
      <c r="T23" s="22" t="s">
        <v>26</v>
      </c>
      <c r="U23" s="23" t="s">
        <v>29</v>
      </c>
      <c r="V23" s="24" t="s">
        <v>25</v>
      </c>
      <c r="W23" s="25" t="s">
        <v>9</v>
      </c>
      <c r="X23" s="22" t="s">
        <v>26</v>
      </c>
      <c r="Y23" s="23" t="s">
        <v>29</v>
      </c>
      <c r="Z23" s="24" t="s">
        <v>25</v>
      </c>
      <c r="AA23" s="25" t="s">
        <v>9</v>
      </c>
      <c r="AB23" s="22" t="s">
        <v>26</v>
      </c>
      <c r="AC23" s="23" t="s">
        <v>29</v>
      </c>
      <c r="AD23" s="24" t="s">
        <v>25</v>
      </c>
      <c r="AE23" s="25" t="s">
        <v>9</v>
      </c>
    </row>
    <row r="24" spans="1:31" ht="15.75" thickBot="1" x14ac:dyDescent="0.3">
      <c r="E24" s="1">
        <f>SUM(E3:E21)/17</f>
        <v>8.2764705882352949</v>
      </c>
      <c r="F24" s="2">
        <f>SUM(F3:F21)/8</f>
        <v>3.5124999999999997</v>
      </c>
      <c r="G24" s="8">
        <f>SUM(G3:G21)/17</f>
        <v>3</v>
      </c>
      <c r="H24" s="3">
        <f>SUM(H3:H21)/8</f>
        <v>3.5625</v>
      </c>
      <c r="I24" s="18">
        <f>SUM(I3:I21)/11</f>
        <v>7.4090909090909092</v>
      </c>
      <c r="J24" s="5">
        <f>SUM(J3:J21)</f>
        <v>2</v>
      </c>
      <c r="L24" s="28">
        <f>SUM(L5:L18)/4</f>
        <v>3.35</v>
      </c>
      <c r="M24" s="28">
        <f>SUM(M5:M18)/4</f>
        <v>6.25</v>
      </c>
      <c r="N24" s="28">
        <f>SUM(N5:N18)/4</f>
        <v>5.5</v>
      </c>
      <c r="O24" s="28">
        <f>SUM(O5:O18)</f>
        <v>-3</v>
      </c>
      <c r="P24" s="28">
        <f>SUM(P3:P21)/7</f>
        <v>5.8285714285714283</v>
      </c>
      <c r="Q24" s="26">
        <f>SUM(Q3:Q21)/7</f>
        <v>3.4285714285714284</v>
      </c>
      <c r="R24" s="26">
        <f>SUM(R3:R23)/5</f>
        <v>6.5</v>
      </c>
      <c r="S24" s="27">
        <f>SUM(S3:S21)</f>
        <v>8.5</v>
      </c>
      <c r="T24" s="28">
        <f>SUM(T3:T23)</f>
        <v>2.2000000000000002</v>
      </c>
      <c r="U24" s="26">
        <f>SUM(U3:U18)</f>
        <v>4</v>
      </c>
      <c r="V24" s="26">
        <f>SUM(V3:V23)</f>
        <v>8.8000000000000007</v>
      </c>
      <c r="W24" s="27">
        <f t="shared" ref="S24:AE24" si="0">SUM(W3:W18)</f>
        <v>4.8</v>
      </c>
      <c r="X24" s="28">
        <f>SUM(X3:X18)/4</f>
        <v>15.75</v>
      </c>
      <c r="Y24" s="26">
        <f>SUM(Y3:Y18)/4</f>
        <v>1</v>
      </c>
      <c r="Z24" s="26">
        <f t="shared" si="0"/>
        <v>0</v>
      </c>
      <c r="AA24" s="27">
        <f t="shared" si="0"/>
        <v>-4</v>
      </c>
      <c r="AB24" s="28">
        <f>SUM(AB3:AB21)/6</f>
        <v>3.9</v>
      </c>
      <c r="AC24" s="26">
        <f>SUM(AC3:AC21)/6</f>
        <v>3.4166666666666665</v>
      </c>
      <c r="AD24" s="26">
        <f>SUM(AD3:AD18)/5</f>
        <v>3.6399999999999997</v>
      </c>
      <c r="AE24" s="27">
        <f>SUM(AE3:AE21)</f>
        <v>-3.3</v>
      </c>
    </row>
  </sheetData>
  <mergeCells count="5">
    <mergeCell ref="AB22:AE22"/>
    <mergeCell ref="L22:O22"/>
    <mergeCell ref="P22:S22"/>
    <mergeCell ref="X22:AA22"/>
    <mergeCell ref="T22:W22"/>
  </mergeCells>
  <pageMargins left="0.7" right="0.7" top="0.75" bottom="0.75" header="0.3" footer="0.3"/>
  <pageSetup paperSize="9" orientation="portrait" r:id="rId1"/>
  <ignoredErrors>
    <ignoredError sqref="T24:U24 V24 F24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5D6822C1B36B499D21BB90285B6762" ma:contentTypeVersion="7" ma:contentTypeDescription="Create a new document." ma:contentTypeScope="" ma:versionID="4808e03f80adffff0c6662837c8c4a54">
  <xsd:schema xmlns:xsd="http://www.w3.org/2001/XMLSchema" xmlns:xs="http://www.w3.org/2001/XMLSchema" xmlns:p="http://schemas.microsoft.com/office/2006/metadata/properties" xmlns:ns3="a1de4505-fde3-44d7-8c48-d0ca123304b9" targetNamespace="http://schemas.microsoft.com/office/2006/metadata/properties" ma:root="true" ma:fieldsID="57bf3f32b449249cdf5964adbbef1a28" ns3:_="">
    <xsd:import namespace="a1de4505-fde3-44d7-8c48-d0ca123304b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de4505-fde3-44d7-8c48-d0ca123304b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582EC85-020A-4167-9C82-5EC45FD027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de4505-fde3-44d7-8c48-d0ca123304b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FD3101C-B7EB-428B-9735-AE29BD05ECA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6487825-015A-4A2F-9D88-818C8181DEF0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a1de4505-fde3-44d7-8c48-d0ca123304b9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IOOF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Salter</dc:creator>
  <cp:lastModifiedBy>Stephen Salter</cp:lastModifiedBy>
  <dcterms:created xsi:type="dcterms:W3CDTF">2022-11-15T23:48:21Z</dcterms:created>
  <dcterms:modified xsi:type="dcterms:W3CDTF">2022-12-14T04:03:50Z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0x010100245D6822C1B36B499D21BB90285B6762</vt:lpwstr>
  </property>
</Properties>
</file>